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asmesto-my.sharepoint.com/personal/zima_matej_muas_cz/Documents/Akce/ZŠ Kamenná/Modernizace šaten a It vybavení 09.2025/Zadávací dokumentace - IT vybavení/oprava/"/>
    </mc:Choice>
  </mc:AlternateContent>
  <xr:revisionPtr revIDLastSave="385" documentId="13_ncr:1_{01B4880B-E0A7-4730-9051-1E98BF24D356}" xr6:coauthVersionLast="47" xr6:coauthVersionMax="47" xr10:uidLastSave="{41EB624A-2439-428C-8B0D-08A8AD5DB75F}"/>
  <workbookProtection workbookAlgorithmName="SHA-512" workbookHashValue="Gwn1hgvZjtGuFU6Ofs6Gcf2FgilfU9mu9UY1L/pzSGpyd0dk+U2R+AiFcBc0J/kehfwW69Ev93Og53UNQ5yeFg==" workbookSaltValue="QCap0X6F1+0tTcuh2hvghQ==" workbookSpinCount="100000" lockStructure="1"/>
  <bookViews>
    <workbookView xWindow="-120" yWindow="-120" windowWidth="29040" windowHeight="15720" activeTab="2" xr2:uid="{00000000-000D-0000-FFFF-FFFF00000000}"/>
  </bookViews>
  <sheets>
    <sheet name="Celkem" sheetId="2" r:id="rId1"/>
    <sheet name="Interaktivní obrazovky " sheetId="3" r:id="rId2"/>
    <sheet name="Notebooky a nabíjecí vozíky" sheetId="1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3" l="1"/>
  <c r="G6" i="3" s="1"/>
  <c r="H6" i="3" s="1"/>
  <c r="F8" i="3"/>
  <c r="G8" i="3" s="1"/>
  <c r="H8" i="3" s="1"/>
  <c r="F7" i="1"/>
  <c r="F12" i="3"/>
  <c r="F11" i="3"/>
  <c r="F10" i="3"/>
  <c r="F9" i="3"/>
  <c r="G9" i="3" s="1"/>
  <c r="H9" i="3" s="1"/>
  <c r="F7" i="3"/>
  <c r="F8" i="1"/>
  <c r="F6" i="1"/>
  <c r="F5" i="1"/>
  <c r="F13" i="3" l="1"/>
  <c r="B2" i="2" s="1"/>
  <c r="G7" i="3"/>
  <c r="H7" i="3" s="1"/>
  <c r="G12" i="3"/>
  <c r="H12" i="3" s="1"/>
  <c r="G10" i="3"/>
  <c r="H10" i="3" s="1"/>
  <c r="G11" i="3"/>
  <c r="H11" i="3" s="1"/>
  <c r="G8" i="1"/>
  <c r="H8" i="1" s="1"/>
  <c r="G7" i="1"/>
  <c r="H7" i="1" s="1"/>
  <c r="G6" i="1"/>
  <c r="H6" i="1" s="1"/>
  <c r="F9" i="1"/>
  <c r="B3" i="2" s="1"/>
  <c r="G5" i="1"/>
  <c r="H5" i="1" s="1"/>
  <c r="B4" i="2" l="1"/>
  <c r="C3" i="2"/>
  <c r="D3" i="2" s="1"/>
  <c r="C2" i="2"/>
  <c r="H13" i="3"/>
  <c r="G13" i="3"/>
  <c r="G9" i="1"/>
  <c r="H9" i="1"/>
  <c r="D2" i="2" l="1"/>
  <c r="D4" i="2" s="1"/>
  <c r="C4" i="2"/>
</calcChain>
</file>

<file path=xl/sharedStrings.xml><?xml version="1.0" encoding="utf-8"?>
<sst xmlns="http://schemas.openxmlformats.org/spreadsheetml/2006/main" count="61" uniqueCount="43">
  <si>
    <t>Číslo</t>
  </si>
  <si>
    <t>Popis</t>
  </si>
  <si>
    <t>Specifikace (parametry)</t>
  </si>
  <si>
    <t>Cena bez DPH</t>
  </si>
  <si>
    <t>Cena vč. DPH</t>
  </si>
  <si>
    <t>1</t>
  </si>
  <si>
    <t>Interaktivní dotyková obrazovka 86"</t>
  </si>
  <si>
    <t>2</t>
  </si>
  <si>
    <t>Online správa interaktivní dotykové obrazovky</t>
  </si>
  <si>
    <t>3</t>
  </si>
  <si>
    <t>Zvedací systém (pylonový)</t>
  </si>
  <si>
    <t>4</t>
  </si>
  <si>
    <t>5</t>
  </si>
  <si>
    <t>Interaktivní vzdělávací obsah</t>
  </si>
  <si>
    <t>6</t>
  </si>
  <si>
    <t>Odborná montáž pylonového systému s LCD</t>
  </si>
  <si>
    <t>7</t>
  </si>
  <si>
    <t>Školení uživatelů</t>
  </si>
  <si>
    <t>Celkem</t>
  </si>
  <si>
    <t>Počet ks</t>
  </si>
  <si>
    <t>Cena ks bez DPH</t>
  </si>
  <si>
    <t>Interaktivní dotyková obrazovka</t>
  </si>
  <si>
    <t>Notebooky, tablety</t>
  </si>
  <si>
    <t>Doprava, instalace, zprovoznění zařízení</t>
  </si>
  <si>
    <t>DPH 21%</t>
  </si>
  <si>
    <t>Celkem za zakázku</t>
  </si>
  <si>
    <t>Notebooky, tablety a dobíjecí vozík</t>
  </si>
  <si>
    <t>Interaktivní dotykové obrazovky - komplet</t>
  </si>
  <si>
    <t>Rozpočet</t>
  </si>
  <si>
    <t xml:space="preserve">Dodání, instalace a zprovoznění sestavy </t>
  </si>
  <si>
    <t>Notebooky žákovské</t>
  </si>
  <si>
    <t>Notebooky učitelské</t>
  </si>
  <si>
    <t>Nabíjecí vozík pro notebooky</t>
  </si>
  <si>
    <r>
      <t xml:space="preserve">•  	</t>
    </r>
    <r>
      <rPr>
        <b/>
        <sz val="10"/>
        <color theme="1"/>
        <rFont val="Calibri"/>
        <family val="2"/>
        <charset val="238"/>
        <scheme val="minor"/>
      </rPr>
      <t>Technické parametry</t>
    </r>
    <r>
      <rPr>
        <sz val="10"/>
        <color theme="1"/>
        <rFont val="Calibri"/>
        <family val="2"/>
        <charset val="238"/>
        <scheme val="minor"/>
      </rPr>
      <t xml:space="preserve">
  o	</t>
    </r>
    <r>
      <rPr>
        <b/>
        <sz val="10"/>
        <color theme="1"/>
        <rFont val="Calibri"/>
        <family val="2"/>
        <charset val="238"/>
        <scheme val="minor"/>
      </rPr>
      <t>Typ konstrukce:</t>
    </r>
    <r>
      <rPr>
        <sz val="10"/>
        <color theme="1"/>
        <rFont val="Calibri"/>
        <family val="2"/>
        <charset val="238"/>
        <scheme val="minor"/>
      </rPr>
      <t xml:space="preserve"> Pylonový zvedací systém s dvojitými pylony.
  o	</t>
    </r>
    <r>
      <rPr>
        <b/>
        <sz val="10"/>
        <color theme="1"/>
        <rFont val="Calibri"/>
        <family val="2"/>
        <charset val="238"/>
        <scheme val="minor"/>
      </rPr>
      <t>Materiál pylonu:</t>
    </r>
    <r>
      <rPr>
        <sz val="10"/>
        <color theme="1"/>
        <rFont val="Calibri"/>
        <family val="2"/>
        <charset val="238"/>
        <scheme val="minor"/>
      </rPr>
      <t xml:space="preserve"> Hliníková slitina s povrchovou úpravou odolnou proti poškrábání a korozi.
  o	</t>
    </r>
    <r>
      <rPr>
        <b/>
        <sz val="10"/>
        <color theme="1"/>
        <rFont val="Calibri"/>
        <family val="2"/>
        <charset val="238"/>
        <scheme val="minor"/>
      </rPr>
      <t>Výška pylonu:</t>
    </r>
    <r>
      <rPr>
        <sz val="10"/>
        <color theme="1"/>
        <rFont val="Calibri"/>
        <family val="2"/>
        <charset val="238"/>
        <scheme val="minor"/>
      </rPr>
      <t xml:space="preserve"> 320 cm (možnost prodloužení o 20 cm nebo 30 cm).
  o	</t>
    </r>
    <r>
      <rPr>
        <b/>
        <sz val="10"/>
        <color theme="1"/>
        <rFont val="Calibri"/>
        <family val="2"/>
        <charset val="238"/>
        <scheme val="minor"/>
      </rPr>
      <t>Nosnost systému:</t>
    </r>
    <r>
      <rPr>
        <sz val="10"/>
        <color theme="1"/>
        <rFont val="Calibri"/>
        <family val="2"/>
        <charset val="238"/>
        <scheme val="minor"/>
      </rPr>
      <t xml:space="preserve"> Minimálně 100 kg, kompatibilní s LCD panely úhlopříčky 86".
  o	Součástí sestavy je také hliníková odkládací polička délky 107 cm, která se montuje na rám a slouží pro zvedání LCD.
  o	</t>
    </r>
    <r>
      <rPr>
        <b/>
        <sz val="10"/>
        <color theme="1"/>
        <rFont val="Calibri"/>
        <family val="2"/>
        <charset val="238"/>
        <scheme val="minor"/>
      </rPr>
      <t>Ochrana displeje:</t>
    </r>
    <r>
      <rPr>
        <sz val="10"/>
        <color theme="1"/>
        <rFont val="Calibri"/>
        <family val="2"/>
        <charset val="238"/>
        <scheme val="minor"/>
      </rPr>
      <t xml:space="preserve"> Keramická tabule slouží jako ochranný kryt pro LCD panel.
  o	</t>
    </r>
    <r>
      <rPr>
        <b/>
        <sz val="10"/>
        <color theme="1"/>
        <rFont val="Calibri"/>
        <family val="2"/>
        <charset val="238"/>
        <scheme val="minor"/>
      </rPr>
      <t>Popisové plochy:</t>
    </r>
    <r>
      <rPr>
        <sz val="10"/>
        <color theme="1"/>
        <rFont val="Calibri"/>
        <family val="2"/>
        <charset val="238"/>
        <scheme val="minor"/>
      </rPr>
      <t xml:space="preserve"> Magnetická křídla s vysoce odolným keramickým povrchem nejvyšší kvality mají bílý povrch pro popis fixem, rozměr cca 100x120 cm a v sestavě jsou 2 ks křídel. Získáte plochu pro popis 4x 1,2 m2.
  o	</t>
    </r>
    <r>
      <rPr>
        <b/>
        <sz val="10"/>
        <color theme="1"/>
        <rFont val="Calibri"/>
        <family val="2"/>
        <charset val="238"/>
        <scheme val="minor"/>
      </rPr>
      <t>Kompatibilita:</t>
    </r>
    <r>
      <rPr>
        <sz val="10"/>
        <color theme="1"/>
        <rFont val="Calibri"/>
        <family val="2"/>
        <charset val="238"/>
        <scheme val="minor"/>
      </rPr>
      <t xml:space="preserve"> Sestava musí být kompatibilní s interaktivními displeji v poptávce
  o	</t>
    </r>
    <r>
      <rPr>
        <b/>
        <sz val="10"/>
        <color theme="1"/>
        <rFont val="Calibri"/>
        <family val="2"/>
        <charset val="238"/>
        <scheme val="minor"/>
      </rPr>
      <t>Bezpečnostní normy:</t>
    </r>
    <r>
      <rPr>
        <sz val="10"/>
        <color theme="1"/>
        <rFont val="Calibri"/>
        <family val="2"/>
        <charset val="238"/>
        <scheme val="minor"/>
      </rPr>
      <t xml:space="preserve"> Splnění platných bezpečnostních a kvalitativních norem pro školní a veřejné prostory.
•  	</t>
    </r>
    <r>
      <rPr>
        <b/>
        <sz val="10"/>
        <color theme="1"/>
        <rFont val="Calibri"/>
        <family val="2"/>
        <charset val="238"/>
        <scheme val="minor"/>
      </rPr>
      <t>Záruka: Minimálně 5 let na konstrukci a mechanické části.
•  	Doprava do ZŠ Kamenná 152/2
•  	Instalační materiál
•  	Instalační práce a revize</t>
    </r>
  </si>
  <si>
    <r>
      <t xml:space="preserve">•  	</t>
    </r>
    <r>
      <rPr>
        <b/>
        <sz val="10"/>
        <color theme="1"/>
        <rFont val="Calibri"/>
        <family val="2"/>
        <charset val="238"/>
        <scheme val="minor"/>
      </rPr>
      <t>Součástí dodávky musí být licence na 5 let pro celkovou online správu všech dodaných zařízení</t>
    </r>
    <r>
      <rPr>
        <sz val="10"/>
        <color theme="1"/>
        <rFont val="Calibri"/>
        <family val="2"/>
        <charset val="238"/>
        <scheme val="minor"/>
      </rPr>
      <t xml:space="preserve">
•  	</t>
    </r>
    <r>
      <rPr>
        <b/>
        <sz val="10"/>
        <color theme="1"/>
        <rFont val="Calibri"/>
        <family val="2"/>
        <charset val="238"/>
        <scheme val="minor"/>
      </rPr>
      <t>Licence a doba platnosti</t>
    </r>
    <r>
      <rPr>
        <sz val="10"/>
        <color theme="1"/>
        <rFont val="Calibri"/>
        <family val="2"/>
        <charset val="238"/>
        <scheme val="minor"/>
      </rPr>
      <t xml:space="preserve">
  o  	Součástí dodávky musí být licence na 5 let pokrývající všechna dodaná zařízení.
  o  	Licence musí být aktivována nejpozději při uvedení zařízení do provozu.
•  	</t>
    </r>
    <r>
      <rPr>
        <b/>
        <sz val="10"/>
        <color theme="1"/>
        <rFont val="Calibri"/>
        <family val="2"/>
        <charset val="238"/>
        <scheme val="minor"/>
      </rPr>
      <t>Centrální správa a vzdálený přístup</t>
    </r>
    <r>
      <rPr>
        <sz val="10"/>
        <color theme="1"/>
        <rFont val="Calibri"/>
        <family val="2"/>
        <charset val="238"/>
        <scheme val="minor"/>
      </rPr>
      <t xml:space="preserve">
  o  	Umožnit správu všech připojených zařízení prostřednictvím jedné platformy.
  o  	Poskytovat možnost vzdáleného nastavení, konfigurace a aktualizace softwaru bez nutnosti fyzického zásahu.
•  	</t>
    </r>
    <r>
      <rPr>
        <b/>
        <sz val="10"/>
        <color theme="1"/>
        <rFont val="Calibri"/>
        <family val="2"/>
        <charset val="238"/>
        <scheme val="minor"/>
      </rPr>
      <t>Monitoring a upozornění</t>
    </r>
    <r>
      <rPr>
        <sz val="10"/>
        <color theme="1"/>
        <rFont val="Calibri"/>
        <family val="2"/>
        <charset val="238"/>
        <scheme val="minor"/>
      </rPr>
      <t xml:space="preserve">
  o  	Poskytovat 24/7 monitorování stavu zařízení (zobrazuje zásadní informace pro IT oddělení – teplota, stav ventilátoru, stav připojení do sítě).
  o  	Zasílat upozornění při vzniklých problémech, poruchách nebo kritických stavech zařízení.
•  	</t>
    </r>
    <r>
      <rPr>
        <b/>
        <sz val="10"/>
        <color theme="1"/>
        <rFont val="Calibri"/>
        <family val="2"/>
        <charset val="238"/>
        <scheme val="minor"/>
      </rPr>
      <t>Vzdálené ovládání a diagnostika</t>
    </r>
    <r>
      <rPr>
        <sz val="10"/>
        <color theme="1"/>
        <rFont val="Calibri"/>
        <family val="2"/>
        <charset val="238"/>
        <scheme val="minor"/>
      </rPr>
      <t xml:space="preserve">
  o  	Umožnit vzdálené zapnutí/vypnutí, restart, přepínání vstupů, ovládání hlasitost, přepínání režimu zobrazení.
•  	</t>
    </r>
    <r>
      <rPr>
        <b/>
        <sz val="10"/>
        <color theme="1"/>
        <rFont val="Calibri"/>
        <family val="2"/>
        <charset val="238"/>
        <scheme val="minor"/>
      </rPr>
      <t>Plánování a rozvrhování</t>
    </r>
    <r>
      <rPr>
        <sz val="10"/>
        <color theme="1"/>
        <rFont val="Calibri"/>
        <family val="2"/>
        <charset val="238"/>
        <scheme val="minor"/>
      </rPr>
      <t xml:space="preserve">
  o  	Umožnit naplánovat automatické akce, jako zapnutí/vypnutí zařízení, přepínání vstupů a další funkce.
•  	</t>
    </r>
    <r>
      <rPr>
        <b/>
        <sz val="10"/>
        <color theme="1"/>
        <rFont val="Calibri"/>
        <family val="2"/>
        <charset val="238"/>
        <scheme val="minor"/>
      </rPr>
      <t>Distribuce obsahu a upozornění</t>
    </r>
    <r>
      <rPr>
        <sz val="10"/>
        <color theme="1"/>
        <rFont val="Calibri"/>
        <family val="2"/>
        <charset val="238"/>
        <scheme val="minor"/>
      </rPr>
      <t xml:space="preserve">
  o  	Podporovat vysílání nouzových zpráv, oznámení a multimediálního obsahu na všechna zařízení nebo vybrané skupiny zařízení.
•  	</t>
    </r>
    <r>
      <rPr>
        <b/>
        <sz val="10"/>
        <color theme="1"/>
        <rFont val="Calibri"/>
        <family val="2"/>
        <charset val="238"/>
        <scheme val="minor"/>
      </rPr>
      <t>Energetická efektivita</t>
    </r>
    <r>
      <rPr>
        <sz val="10"/>
        <color theme="1"/>
        <rFont val="Calibri"/>
        <family val="2"/>
        <charset val="238"/>
        <scheme val="minor"/>
      </rPr>
      <t xml:space="preserve">
  o  	Podporovat plánování vypnutí zařízení pro úsporu energie a snížení provozních nákladů.
•  	</t>
    </r>
    <r>
      <rPr>
        <b/>
        <sz val="10"/>
        <color theme="1"/>
        <rFont val="Calibri"/>
        <family val="2"/>
        <charset val="238"/>
        <scheme val="minor"/>
      </rPr>
      <t>Správa uživatelů a bezpečnost</t>
    </r>
    <r>
      <rPr>
        <sz val="10"/>
        <color theme="1"/>
        <rFont val="Calibri"/>
        <family val="2"/>
        <charset val="238"/>
        <scheme val="minor"/>
      </rPr>
      <t xml:space="preserve">
  o  	Podporovat více administrátorů s různými úrovněmi přístupových práv.
•  	</t>
    </r>
    <r>
      <rPr>
        <b/>
        <sz val="10"/>
        <color theme="1"/>
        <rFont val="Calibri"/>
        <family val="2"/>
        <charset val="238"/>
        <scheme val="minor"/>
      </rPr>
      <t>Historie a analýza dat</t>
    </r>
    <r>
      <rPr>
        <sz val="10"/>
        <color theme="1"/>
        <rFont val="Calibri"/>
        <family val="2"/>
        <charset val="238"/>
        <scheme val="minor"/>
      </rPr>
      <t xml:space="preserve">
  o  	Umožnit uchování historie provozu, aktualizací a příkazů pro analýzu výkonu a optimalizaci provozu.  </t>
    </r>
  </si>
  <si>
    <r>
      <t xml:space="preserve">•  	</t>
    </r>
    <r>
      <rPr>
        <b/>
        <sz val="10"/>
        <color theme="1"/>
        <rFont val="Calibri"/>
        <family val="2"/>
        <charset val="238"/>
        <scheme val="minor"/>
      </rPr>
      <t>Displej</t>
    </r>
    <r>
      <rPr>
        <sz val="10"/>
        <color theme="1"/>
        <rFont val="Calibri"/>
        <family val="2"/>
        <charset val="238"/>
        <scheme val="minor"/>
      </rPr>
      <t xml:space="preserve">
  o  	Typ podsvícení: Direct LED
  o  	Úhlopříčka: 86"
  o  	Rozlišení: 3840 × 2160 pixelů (UHD 4K)
  o  	Jas: min. 400 cd/m²
  o  	Kontrastní poměr: min. 4000:1
  o  	Úhel pohledu: min 160°
  o  	Doba odezvy: max 8 ms
  o  	Životnost min: min. 40 000 hodin
•  	</t>
    </r>
    <r>
      <rPr>
        <b/>
        <sz val="10"/>
        <color theme="1"/>
        <rFont val="Calibri"/>
        <family val="2"/>
        <charset val="238"/>
        <scheme val="minor"/>
      </rPr>
      <t>Zvuk</t>
    </r>
    <r>
      <rPr>
        <sz val="10"/>
        <color theme="1"/>
        <rFont val="Calibri"/>
        <family val="2"/>
        <charset val="238"/>
        <scheme val="minor"/>
      </rPr>
      <t xml:space="preserve">
  o  	Počet reproduktorů: 2x o výkonu na reproduktor min. 15 W  
•  	</t>
    </r>
    <r>
      <rPr>
        <b/>
        <sz val="10"/>
        <color theme="1"/>
        <rFont val="Calibri"/>
        <family val="2"/>
        <charset val="238"/>
        <scheme val="minor"/>
      </rPr>
      <t>Sklo / Povrch</t>
    </r>
    <r>
      <rPr>
        <sz val="10"/>
        <color theme="1"/>
        <rFont val="Calibri"/>
        <family val="2"/>
        <charset val="238"/>
        <scheme val="minor"/>
      </rPr>
      <t xml:space="preserve">
  o  	Typ skla: Tvrzené, antireflexní, odolné proti otiskům prstů
•  	</t>
    </r>
    <r>
      <rPr>
        <b/>
        <sz val="10"/>
        <color theme="1"/>
        <rFont val="Calibri"/>
        <family val="2"/>
        <charset val="238"/>
        <scheme val="minor"/>
      </rPr>
      <t>Dotyk</t>
    </r>
    <r>
      <rPr>
        <sz val="10"/>
        <color theme="1"/>
        <rFont val="Calibri"/>
        <family val="2"/>
        <charset val="238"/>
        <scheme val="minor"/>
      </rPr>
      <t xml:space="preserve">
  o  	Počet dotykových bodů: min. 10
  o  	Dotykový nástroj: Prst (multidotyk min. 10 prstů), 2x pasivní nebo aktivní pero součástí dodávky
•  	</t>
    </r>
    <r>
      <rPr>
        <b/>
        <sz val="10"/>
        <color theme="1"/>
        <rFont val="Calibri"/>
        <family val="2"/>
        <charset val="238"/>
        <scheme val="minor"/>
      </rPr>
      <t>Konektivita</t>
    </r>
    <r>
      <rPr>
        <sz val="10"/>
        <color theme="1"/>
        <rFont val="Calibri"/>
        <family val="2"/>
        <charset val="238"/>
        <scheme val="minor"/>
      </rPr>
      <t xml:space="preserve">
  o  	Vstupy: min. 3 × HDMI 2.0, 1 × Audio 3,5 mm, 1 × USB-A (služba), min. 2 × USB-A 3.0, 1 × RS232, 1 × RJ45, min. 1 × USB-C, 1 × OPS slot
  o  	Výstupy: min. 1 × HDMI 2.0, min. 1 × S/PDIF, min. 1 × Audio 3,5 mm, min. 1 × USB-B (interaktivní)
  o  	Bezdrátová konektivita: Wi-Fi 802.11ac/b/g/n/a/ax, frekvence 2,4 GHz / 5 GHz
•  	</t>
    </r>
    <r>
      <rPr>
        <b/>
        <sz val="10"/>
        <color theme="1"/>
        <rFont val="Calibri"/>
        <family val="2"/>
        <charset val="238"/>
        <scheme val="minor"/>
      </rPr>
      <t>Vestavěný systém</t>
    </r>
    <r>
      <rPr>
        <sz val="10"/>
        <color theme="1"/>
        <rFont val="Calibri"/>
        <family val="2"/>
        <charset val="238"/>
        <scheme val="minor"/>
      </rPr>
      <t xml:space="preserve">
  o  	Operační systém: min. Android 13
  o  	Procesor: min. osmijádrový
  o  	RAM: min. 8 GB
  o  	Úložiště: min. 64 GB
  o  	Kompatibilita: Windows 11/10, Android, Chrome
•  	</t>
    </r>
    <r>
      <rPr>
        <b/>
        <sz val="10"/>
        <color theme="1"/>
        <rFont val="Calibri"/>
        <family val="2"/>
        <charset val="238"/>
        <scheme val="minor"/>
      </rPr>
      <t>NFC čtečka</t>
    </r>
    <r>
      <rPr>
        <sz val="10"/>
        <color theme="1"/>
        <rFont val="Calibri"/>
        <family val="2"/>
        <charset val="238"/>
        <scheme val="minor"/>
      </rPr>
      <t xml:space="preserve">
  o  	Umožňuje bezpečné přihlášení uživatelů se k účtu Google Cloudu a OneDrive
  o  	Automaticky přepíná displej do pohotovostního režimu při nečinnosti a šetří energii.
•  	</t>
    </r>
    <r>
      <rPr>
        <b/>
        <sz val="10"/>
        <color theme="1"/>
        <rFont val="Calibri"/>
        <family val="2"/>
        <charset val="238"/>
        <scheme val="minor"/>
      </rPr>
      <t>Tlačítka na čele panelu (min.)</t>
    </r>
    <r>
      <rPr>
        <sz val="10"/>
        <color theme="1"/>
        <rFont val="Calibri"/>
        <family val="2"/>
        <charset val="238"/>
        <scheme val="minor"/>
      </rPr>
      <t xml:space="preserve">
  o  	Zapnutí/vypnutí
  o  	Ovládání hlasitosti
  o  	Výběr zdroje vstupního signálu
•  	</t>
    </r>
    <r>
      <rPr>
        <b/>
        <sz val="10"/>
        <color theme="1"/>
        <rFont val="Calibri"/>
        <family val="2"/>
        <charset val="238"/>
        <scheme val="minor"/>
      </rPr>
      <t>Ostatní požadavky</t>
    </r>
    <r>
      <rPr>
        <sz val="10"/>
        <color theme="1"/>
        <rFont val="Calibri"/>
        <family val="2"/>
        <charset val="238"/>
        <scheme val="minor"/>
      </rPr>
      <t xml:space="preserve">
  o  	Certifikace Google EDLA
•  	</t>
    </r>
    <r>
      <rPr>
        <b/>
        <sz val="10"/>
        <color theme="1"/>
        <rFont val="Calibri"/>
        <family val="2"/>
        <charset val="238"/>
        <scheme val="minor"/>
      </rPr>
      <t>Záruka: Minimálně 5 let</t>
    </r>
    <r>
      <rPr>
        <sz val="10"/>
        <color theme="1"/>
        <rFont val="Calibri"/>
        <family val="2"/>
        <charset val="238"/>
        <scheme val="minor"/>
      </rPr>
      <t xml:space="preserve">
•  	</t>
    </r>
    <r>
      <rPr>
        <b/>
        <sz val="10"/>
        <color theme="1"/>
        <rFont val="Calibri"/>
        <family val="2"/>
        <charset val="238"/>
        <scheme val="minor"/>
      </rPr>
      <t>Doprava do ZŠ Kamenná 152/2</t>
    </r>
    <r>
      <rPr>
        <sz val="10"/>
        <color theme="1"/>
        <rFont val="Calibri"/>
        <family val="2"/>
        <charset val="238"/>
        <scheme val="minor"/>
      </rPr>
      <t xml:space="preserve">
•  	</t>
    </r>
    <r>
      <rPr>
        <b/>
        <sz val="10"/>
        <color theme="1"/>
        <rFont val="Calibri"/>
        <family val="2"/>
        <charset val="238"/>
        <scheme val="minor"/>
      </rPr>
      <t>Instalační materiál</t>
    </r>
    <r>
      <rPr>
        <sz val="10"/>
        <color theme="1"/>
        <rFont val="Calibri"/>
        <family val="2"/>
        <charset val="238"/>
        <scheme val="minor"/>
      </rPr>
      <t xml:space="preserve">
•  	</t>
    </r>
    <r>
      <rPr>
        <b/>
        <sz val="10"/>
        <color theme="1"/>
        <rFont val="Calibri"/>
        <family val="2"/>
        <charset val="238"/>
        <scheme val="minor"/>
      </rPr>
      <t>Instalační práce a revize</t>
    </r>
  </si>
  <si>
    <r>
      <t xml:space="preserve">•  	</t>
    </r>
    <r>
      <rPr>
        <sz val="10"/>
        <color theme="1"/>
        <rFont val="Calibri"/>
        <family val="2"/>
        <charset val="238"/>
        <scheme val="minor"/>
      </rPr>
      <t>Dodání a instalace celého kompletu 18 ks interaktivních tabulí proběhne v období 20.2.-1.3.2026 (období jarních prázdnin). 
•  	Zahájení prací začne 20.2.2026 po 8:00.
•  	Fyzické předání všech zprovozněných interaktivních tabulí musí být provedeno nejpozději 1.3.2026 do 18:00 hodin (jednotlivé zprovozněné tabule lze předávat postupně dle časových možností dodavatele a správce IT).
•  	Nedílnou součástí zakázky je instalace a zprovoznění všech interaktivních tabulí (zvedacího systému a interaktivního panelu) a příslušného softwaru ve všech kmenových učebnách školy (18 místností) včetně připojení do elektrické sítě, ke stávajícímu učitelskému počítači a školní metalické LAN.
•  	Škola zajistí potřebné silové a datové zásuvky, dodavatel veškeré kabelové rozvody po dohodě se správce IT skryje do plastových lišt.
•  	Revize všech nových interaktivních tabulí ohledně bezpečnosti práce vyučujících a žáků musí být provedena nejpozději do 31.3.2026.
•  	Servis a podpora: Poskytovatel musí zajistit technickou podporu a servis během záruční doby.</t>
    </r>
  </si>
  <si>
    <r>
      <rPr>
        <b/>
        <sz val="10"/>
        <color theme="1"/>
        <rFont val="Calibri"/>
        <family val="2"/>
        <charset val="238"/>
        <scheme val="minor"/>
      </rPr>
      <t>1.  	Použití ve výuce:</t>
    </r>
    <r>
      <rPr>
        <sz val="10"/>
        <color theme="1"/>
        <rFont val="Calibri"/>
        <family val="2"/>
        <charset val="238"/>
        <scheme val="minor"/>
      </rPr>
      <t xml:space="preserve">
  •  	Obsah musí být kompatibilní s dotykovými displeji a interaktivními tabulemi dodaných sestav.
  •  	Umožnit snadnou integraci do prezentací a výukových lekcí.
  •  	Poskytnout učitelům nástroje pro zvýraznění, měření a anotace.
</t>
    </r>
    <r>
      <rPr>
        <b/>
        <sz val="10"/>
        <color theme="1"/>
        <rFont val="Calibri"/>
        <family val="2"/>
        <charset val="238"/>
        <scheme val="minor"/>
      </rPr>
      <t>2.  	Správa a aktualizace obsahu:</t>
    </r>
    <r>
      <rPr>
        <sz val="10"/>
        <color theme="1"/>
        <rFont val="Calibri"/>
        <family val="2"/>
        <charset val="238"/>
        <scheme val="minor"/>
      </rPr>
      <t xml:space="preserve">
  •  	Dodávka musí zahrnovat možnost vzdálené správy, aktualizace a rozšiřování obsahu během doby platnosti licence.
  •  	Obsah musí být dostupný online i offline, podle potřeb školy.
</t>
    </r>
    <r>
      <rPr>
        <b/>
        <sz val="10"/>
        <color theme="1"/>
        <rFont val="Calibri"/>
        <family val="2"/>
        <charset val="238"/>
        <scheme val="minor"/>
      </rPr>
      <t>3.  	Požadavek na licenci:</t>
    </r>
    <r>
      <rPr>
        <sz val="10"/>
        <color theme="1"/>
        <rFont val="Calibri"/>
        <family val="2"/>
        <charset val="238"/>
        <scheme val="minor"/>
      </rPr>
      <t xml:space="preserve">
  •  	Licence musí být platná po dobu minimálně 5 let pro všechna dodaná zařízení.</t>
    </r>
  </si>
  <si>
    <r>
      <rPr>
        <b/>
        <sz val="10"/>
        <color theme="1"/>
        <rFont val="Calibri"/>
        <family val="2"/>
        <charset val="238"/>
        <scheme val="minor"/>
      </rPr>
      <t>1.  	Odborná montáž pylonů a LCD displejů:</t>
    </r>
    <r>
      <rPr>
        <sz val="10"/>
        <color theme="1"/>
        <rFont val="Calibri"/>
        <family val="2"/>
        <charset val="238"/>
        <scheme val="minor"/>
      </rPr>
      <t xml:space="preserve">
  •  	Montáž pylonových konstrukcí na pevné podklady v souladu s bezpečnostními normami.
  •  	Instalace a bezpečné upevnění interaktivních LCD displejů do pylonů.
</t>
    </r>
    <r>
      <rPr>
        <b/>
        <sz val="10"/>
        <color theme="1"/>
        <rFont val="Calibri"/>
        <family val="2"/>
        <charset val="238"/>
        <scheme val="minor"/>
      </rPr>
      <t>2.  	Lištování a kabeláž:</t>
    </r>
    <r>
      <rPr>
        <sz val="10"/>
        <color theme="1"/>
        <rFont val="Calibri"/>
        <family val="2"/>
        <charset val="238"/>
        <scheme val="minor"/>
      </rPr>
      <t xml:space="preserve">
  •  	Instalace veškeré potřebné kabeláže pro napájení, audio, video a datové připojení.
  •  	Pro připojení obrazového signálu musí být použity Ultra High Speed HDMI 2.1 optické kabely, které zaručí bezchybné vedení signálu i na delší vzdálenosti. Potřebná délka kabelů se určí při prohlídce jednotlivých učeben, neboť každá učebna vyžaduje jinou délku vedení.
  •  	Použití ochranných lišt a příslušenství pro estetické a bezpečné vedení kabelů.
</t>
    </r>
    <r>
      <rPr>
        <b/>
        <sz val="10"/>
        <color theme="1"/>
        <rFont val="Calibri"/>
        <family val="2"/>
        <charset val="238"/>
        <scheme val="minor"/>
      </rPr>
      <t>3.  	Kalibrace a nastavení:</t>
    </r>
    <r>
      <rPr>
        <sz val="10"/>
        <color theme="1"/>
        <rFont val="Calibri"/>
        <family val="2"/>
        <charset val="238"/>
        <scheme val="minor"/>
      </rPr>
      <t xml:space="preserve">
  •  	Barevná a obrazová kalibrace displejů.
  •  	Nastavení dotykových funkcí a interaktivního obsahu pro okamžité použití.
</t>
    </r>
    <r>
      <rPr>
        <b/>
        <sz val="10"/>
        <color theme="1"/>
        <rFont val="Calibri"/>
        <family val="2"/>
        <charset val="238"/>
        <scheme val="minor"/>
      </rPr>
      <t>4.  	Testování a zprovoznění:</t>
    </r>
    <r>
      <rPr>
        <sz val="10"/>
        <color theme="1"/>
        <rFont val="Calibri"/>
        <family val="2"/>
        <charset val="238"/>
        <scheme val="minor"/>
      </rPr>
      <t xml:space="preserve">
  •  	Kontrola funkčnosti displejů, senzorů a interaktivního softwaru.
  •  	Zajištění bezpečného provozu pylonového systému.
</t>
    </r>
    <r>
      <rPr>
        <b/>
        <sz val="10"/>
        <color theme="1"/>
        <rFont val="Calibri"/>
        <family val="2"/>
        <charset val="238"/>
        <scheme val="minor"/>
      </rPr>
      <t>5.  	Dokumentace a předání:</t>
    </r>
    <r>
      <rPr>
        <sz val="10"/>
        <color theme="1"/>
        <rFont val="Calibri"/>
        <family val="2"/>
        <charset val="238"/>
        <scheme val="minor"/>
      </rPr>
      <t xml:space="preserve">
  •  	Předání zařízení v plně funkčním stavu s kompletní dokumentací, návody k obsluze a potvrzením o odborné montáži.
</t>
    </r>
    <r>
      <rPr>
        <b/>
        <sz val="10"/>
        <color theme="1"/>
        <rFont val="Calibri"/>
        <family val="2"/>
        <charset val="238"/>
        <scheme val="minor"/>
      </rPr>
      <t>Poznámka:</t>
    </r>
    <r>
      <rPr>
        <sz val="10"/>
        <color theme="1"/>
        <rFont val="Calibri"/>
        <family val="2"/>
        <charset val="238"/>
        <scheme val="minor"/>
      </rPr>
      <t xml:space="preserve"> Montáž pylonového systému musí být provedena tak, aby byla zajištěna maximální bezpečnost, funkčnost a okamžitá připravenost k provozu.</t>
    </r>
  </si>
  <si>
    <r>
      <rPr>
        <sz val="10"/>
        <color theme="1"/>
        <rFont val="Calibri"/>
        <family val="2"/>
        <charset val="238"/>
        <scheme val="minor"/>
      </rPr>
      <t xml:space="preserve">Dodavatel dodaných interaktivních sestav je povinen zajistit profesionální školení uživatelů přímo od výrobce zařízení. Školení musí proběhnout v období </t>
    </r>
    <r>
      <rPr>
        <b/>
        <sz val="10"/>
        <color theme="1"/>
        <rFont val="Calibri"/>
        <family val="2"/>
        <charset val="238"/>
        <scheme val="minor"/>
      </rPr>
      <t>od 20.2. do 6.3.2026</t>
    </r>
    <r>
      <rPr>
        <sz val="10"/>
        <color theme="1"/>
        <rFont val="Calibri"/>
        <family val="2"/>
        <charset val="238"/>
        <scheme val="minor"/>
      </rPr>
      <t xml:space="preserve"> (na základě dohody se školou) a musí zahrnovat:
</t>
    </r>
    <r>
      <rPr>
        <b/>
        <sz val="10"/>
        <color theme="1"/>
        <rFont val="Calibri"/>
        <family val="2"/>
        <charset val="238"/>
        <scheme val="minor"/>
      </rPr>
      <t xml:space="preserve">1.  	Základní ovládání a funkce zařízení – </t>
    </r>
    <r>
      <rPr>
        <sz val="10"/>
        <color theme="1"/>
        <rFont val="Calibri"/>
        <family val="2"/>
        <charset val="238"/>
        <scheme val="minor"/>
      </rPr>
      <t xml:space="preserve">spuštění, nastavení, ovládání displeje a periferií.
</t>
    </r>
    <r>
      <rPr>
        <b/>
        <sz val="10"/>
        <color theme="1"/>
        <rFont val="Calibri"/>
        <family val="2"/>
        <charset val="238"/>
        <scheme val="minor"/>
      </rPr>
      <t>2.  	Použití dodaného softwaru –</t>
    </r>
    <r>
      <rPr>
        <sz val="10"/>
        <color theme="1"/>
        <rFont val="Calibri"/>
        <family val="2"/>
        <charset val="238"/>
        <scheme val="minor"/>
      </rPr>
      <t xml:space="preserve"> SW pro výuku, online správa a další aplikace dodané s interaktivní sestavou.
</t>
    </r>
    <r>
      <rPr>
        <b/>
        <sz val="10"/>
        <color theme="1"/>
        <rFont val="Calibri"/>
        <family val="2"/>
        <charset val="238"/>
        <scheme val="minor"/>
      </rPr>
      <t>3.  	Správu a údržbu zařízení –</t>
    </r>
    <r>
      <rPr>
        <sz val="10"/>
        <color theme="1"/>
        <rFont val="Calibri"/>
        <family val="2"/>
        <charset val="238"/>
        <scheme val="minor"/>
      </rPr>
      <t xml:space="preserve"> péče o displej, senzory, příslušenství a bezpečné používání.
</t>
    </r>
    <r>
      <rPr>
        <b/>
        <sz val="10"/>
        <color theme="1"/>
        <rFont val="Calibri"/>
        <family val="2"/>
        <charset val="238"/>
        <scheme val="minor"/>
      </rPr>
      <t>4.  	Praktické ukázky –</t>
    </r>
    <r>
      <rPr>
        <sz val="10"/>
        <color theme="1"/>
        <rFont val="Calibri"/>
        <family val="2"/>
        <charset val="238"/>
        <scheme val="minor"/>
      </rPr>
      <t xml:space="preserve"> demonstrace práce s více dotykovými body, interaktivními nástroji a vzdělávacím obsahem.
</t>
    </r>
    <r>
      <rPr>
        <b/>
        <sz val="10"/>
        <color theme="1"/>
        <rFont val="Calibri"/>
        <family val="2"/>
        <charset val="238"/>
        <scheme val="minor"/>
      </rPr>
      <t>5.  	Certifikát o absolvování školení –</t>
    </r>
    <r>
      <rPr>
        <sz val="10"/>
        <color theme="1"/>
        <rFont val="Calibri"/>
        <family val="2"/>
        <charset val="238"/>
        <scheme val="minor"/>
      </rPr>
      <t xml:space="preserve"> každý účastník obdrží potvrzení o proškolení.
Poznámka: Školení musí být součástí dodávky a realizováno kvalifikovaným personálem výrobce zařízení.</t>
    </r>
  </si>
  <si>
    <t>•  	Min. 10jádrový procesor, min. 1,3 GHz
•  	Min. 16 GB RAM
•  	Displej 17,3“ IPS antireflexní min. FullHD 1920x1080
•  	Disk min. 512 GB M.2 SSD
•  	Bez optické mechaniky
•  	Wi-Fi 6, 802.111 ax
•  	Bluetooth v 5.2
•  	Vstupy min. 1x USB 2.0, 1x USB 3.0, 1x USB C
•  	Výstupy min. 1x HDMI
•  	Min. HD kamera
•  	Operační systém podporující instalaci běžných desktopových aplikací pro výuku a kancelářskou práci </t>
  </si>
  <si>
    <t>•  	Min. 4jádrový procesor, min. 2 GHz
•  	Min. 8 GB RAM
•  	Displej 11,6“ IPS min. FullHD 1920x1080
•  	Kapacita úložiště min. 64 GB
•  	Wi-Fi
•  	Bluetooth
•  	Alternativní operační systém primárně navržený pro práci v cloudovém prostředí, s minimální závislostí na lokálním úložišti. Hlavním uživatelským rozhraním a centrem pro spouštění aplikací musí být integrovaný webový prohlížeč výrobce operačního systému.
•  	Aktivní stylus součástí příslušenství</t>
  </si>
  <si>
    <r>
      <rPr>
        <sz val="10"/>
        <color theme="1"/>
        <rFont val="Calibri"/>
        <family val="2"/>
        <charset val="238"/>
        <scheme val="minor"/>
      </rPr>
      <t>•</t>
    </r>
    <r>
      <rPr>
        <sz val="11"/>
        <color theme="1"/>
        <rFont val="Calibri"/>
        <family val="2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Kapacita pro 30 notebooků do 15,6"
•  	Sekvenční nabíjení, napěťová ochrana
•  	Uzamykatelné
•  	Vestavěný organizér kabelů
•  	Zásuvky pro spotřebiče
•  	Přihrádky pro napájecí zdroje
•  	Uzamykatelná gumová kolečka
•  	Držadla pro snadný transport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</si>
</sst>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name val="Calibri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</font>
    <font>
      <b/>
      <u/>
      <sz val="2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8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7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wrapText="1"/>
    </xf>
    <xf numFmtId="0" fontId="0" fillId="0" borderId="2" xfId="0" applyBorder="1"/>
    <xf numFmtId="0" fontId="0" fillId="0" borderId="3" xfId="0" applyBorder="1" applyAlignment="1">
      <alignment wrapText="1"/>
    </xf>
    <xf numFmtId="0" fontId="0" fillId="0" borderId="3" xfId="0" applyBorder="1"/>
    <xf numFmtId="0" fontId="0" fillId="0" borderId="0" xfId="0" applyProtection="1">
      <protection locked="0"/>
    </xf>
    <xf numFmtId="0" fontId="4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0" fillId="0" borderId="7" xfId="0" applyBorder="1" applyAlignment="1">
      <alignment wrapText="1"/>
    </xf>
    <xf numFmtId="164" fontId="0" fillId="0" borderId="7" xfId="0" applyNumberFormat="1" applyBorder="1" applyAlignment="1">
      <alignment wrapText="1"/>
    </xf>
    <xf numFmtId="164" fontId="0" fillId="0" borderId="1" xfId="0" applyNumberFormat="1" applyBorder="1" applyAlignment="1">
      <alignment wrapText="1"/>
    </xf>
    <xf numFmtId="164" fontId="0" fillId="0" borderId="10" xfId="0" applyNumberFormat="1" applyBorder="1" applyAlignment="1">
      <alignment wrapText="1"/>
    </xf>
    <xf numFmtId="164" fontId="0" fillId="0" borderId="5" xfId="0" applyNumberFormat="1" applyBorder="1"/>
    <xf numFmtId="164" fontId="0" fillId="0" borderId="5" xfId="0" applyNumberFormat="1" applyBorder="1" applyAlignment="1">
      <alignment wrapText="1"/>
    </xf>
    <xf numFmtId="164" fontId="0" fillId="0" borderId="6" xfId="0" applyNumberFormat="1" applyBorder="1" applyAlignment="1">
      <alignment wrapText="1"/>
    </xf>
    <xf numFmtId="164" fontId="0" fillId="2" borderId="7" xfId="0" applyNumberFormat="1" applyFill="1" applyBorder="1" applyAlignment="1" applyProtection="1">
      <alignment wrapText="1"/>
      <protection locked="0"/>
    </xf>
    <xf numFmtId="164" fontId="0" fillId="2" borderId="1" xfId="0" applyNumberFormat="1" applyFill="1" applyBorder="1" applyAlignment="1" applyProtection="1">
      <alignment wrapText="1"/>
      <protection locked="0"/>
    </xf>
    <xf numFmtId="0" fontId="4" fillId="0" borderId="7" xfId="0" applyFont="1" applyBorder="1" applyAlignment="1">
      <alignment horizontal="left" vertical="center" wrapText="1"/>
    </xf>
    <xf numFmtId="164" fontId="0" fillId="0" borderId="7" xfId="0" applyNumberFormat="1" applyBorder="1" applyAlignment="1">
      <alignment vertical="center"/>
    </xf>
    <xf numFmtId="0" fontId="4" fillId="0" borderId="4" xfId="0" applyFont="1" applyBorder="1" applyAlignment="1">
      <alignment horizontal="left" vertical="center" wrapText="1"/>
    </xf>
    <xf numFmtId="164" fontId="0" fillId="0" borderId="4" xfId="0" applyNumberFormat="1" applyBorder="1" applyAlignment="1">
      <alignment vertical="center"/>
    </xf>
    <xf numFmtId="0" fontId="3" fillId="0" borderId="8" xfId="0" applyFont="1" applyBorder="1" applyAlignment="1">
      <alignment horizontal="left"/>
    </xf>
    <xf numFmtId="164" fontId="0" fillId="0" borderId="5" xfId="0" applyNumberFormat="1" applyBorder="1" applyAlignment="1">
      <alignment vertical="center"/>
    </xf>
    <xf numFmtId="164" fontId="0" fillId="0" borderId="6" xfId="0" applyNumberFormat="1" applyBorder="1" applyAlignment="1">
      <alignment vertical="center"/>
    </xf>
    <xf numFmtId="0" fontId="0" fillId="0" borderId="13" xfId="0" applyBorder="1" applyAlignment="1">
      <alignment horizontal="left" vertical="top" wrapText="1"/>
    </xf>
    <xf numFmtId="164" fontId="0" fillId="0" borderId="14" xfId="0" applyNumberFormat="1" applyBorder="1" applyAlignment="1">
      <alignment wrapText="1"/>
    </xf>
    <xf numFmtId="0" fontId="5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1" fillId="0" borderId="1" xfId="0" applyFont="1" applyBorder="1" applyAlignment="1">
      <alignment wrapText="1"/>
    </xf>
    <xf numFmtId="0" fontId="7" fillId="0" borderId="1" xfId="0" applyFont="1" applyBorder="1" applyAlignment="1">
      <alignment wrapText="1"/>
    </xf>
    <xf numFmtId="0" fontId="0" fillId="0" borderId="7" xfId="0" applyBorder="1" applyAlignment="1">
      <alignment horizontal="left" wrapText="1"/>
    </xf>
    <xf numFmtId="0" fontId="0" fillId="0" borderId="7" xfId="0" applyBorder="1" applyAlignment="1">
      <alignment horizontal="right" wrapText="1"/>
    </xf>
    <xf numFmtId="164" fontId="0" fillId="0" borderId="7" xfId="0" applyNumberFormat="1" applyBorder="1" applyAlignment="1">
      <alignment horizontal="right" wrapText="1"/>
    </xf>
    <xf numFmtId="164" fontId="0" fillId="0" borderId="14" xfId="0" applyNumberFormat="1" applyBorder="1" applyAlignment="1">
      <alignment horizontal="right" wrapText="1"/>
    </xf>
    <xf numFmtId="0" fontId="7" fillId="0" borderId="7" xfId="0" applyFont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164" fontId="0" fillId="2" borderId="1" xfId="0" applyNumberFormat="1" applyFill="1" applyBorder="1" applyAlignment="1">
      <alignment wrapText="1"/>
    </xf>
    <xf numFmtId="0" fontId="0" fillId="0" borderId="12" xfId="0" applyBorder="1" applyAlignment="1">
      <alignment horizontal="left" vertical="top" wrapText="1"/>
    </xf>
    <xf numFmtId="0" fontId="0" fillId="0" borderId="15" xfId="0" applyBorder="1" applyAlignment="1">
      <alignment horizontal="left" vertical="top" wrapText="1"/>
    </xf>
    <xf numFmtId="164" fontId="0" fillId="2" borderId="16" xfId="0" applyNumberFormat="1" applyFill="1" applyBorder="1" applyAlignment="1" applyProtection="1">
      <alignment horizontal="right" wrapText="1"/>
      <protection locked="0"/>
    </xf>
    <xf numFmtId="164" fontId="0" fillId="2" borderId="17" xfId="0" applyNumberFormat="1" applyFill="1" applyBorder="1" applyAlignment="1" applyProtection="1">
      <alignment horizontal="right" wrapText="1"/>
      <protection locked="0"/>
    </xf>
    <xf numFmtId="0" fontId="2" fillId="0" borderId="16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0" fillId="0" borderId="16" xfId="0" applyBorder="1" applyAlignment="1">
      <alignment horizontal="left" vertical="top" wrapText="1"/>
    </xf>
    <xf numFmtId="0" fontId="0" fillId="0" borderId="17" xfId="0" applyBorder="1" applyAlignment="1">
      <alignment horizontal="left" vertical="top" wrapText="1"/>
    </xf>
    <xf numFmtId="0" fontId="0" fillId="0" borderId="19" xfId="0" applyBorder="1" applyAlignment="1">
      <alignment horizontal="left" wrapText="1"/>
    </xf>
    <xf numFmtId="0" fontId="0" fillId="0" borderId="20" xfId="0" applyBorder="1" applyAlignment="1">
      <alignment horizontal="left" vertical="top" wrapText="1"/>
    </xf>
    <xf numFmtId="0" fontId="0" fillId="0" borderId="21" xfId="0" applyBorder="1" applyAlignment="1">
      <alignment horizontal="left" vertical="top" wrapText="1"/>
    </xf>
    <xf numFmtId="0" fontId="7" fillId="0" borderId="21" xfId="0" applyFont="1" applyBorder="1" applyAlignment="1">
      <alignment wrapText="1"/>
    </xf>
    <xf numFmtId="164" fontId="0" fillId="2" borderId="21" xfId="0" applyNumberFormat="1" applyFill="1" applyBorder="1" applyAlignment="1" applyProtection="1">
      <alignment wrapText="1"/>
      <protection locked="0"/>
    </xf>
    <xf numFmtId="0" fontId="0" fillId="0" borderId="21" xfId="0" applyBorder="1" applyAlignment="1">
      <alignment wrapText="1"/>
    </xf>
    <xf numFmtId="164" fontId="0" fillId="0" borderId="21" xfId="0" applyNumberFormat="1" applyBorder="1" applyAlignment="1">
      <alignment wrapText="1"/>
    </xf>
    <xf numFmtId="164" fontId="0" fillId="0" borderId="22" xfId="0" applyNumberFormat="1" applyBorder="1" applyAlignment="1">
      <alignment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100006</xdr:colOff>
      <xdr:row>7</xdr:row>
      <xdr:rowOff>228600</xdr:rowOff>
    </xdr:from>
    <xdr:to>
      <xdr:col>1</xdr:col>
      <xdr:colOff>1972694</xdr:colOff>
      <xdr:row>7</xdr:row>
      <xdr:rowOff>1476376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D01A7F5D-2C15-44D8-BE36-07651D3582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6731" y="6915150"/>
          <a:ext cx="1872688" cy="1247776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D758DB-EEC0-4D14-B4B9-C8E5A5FD7798}">
  <dimension ref="A1:E5"/>
  <sheetViews>
    <sheetView workbookViewId="0">
      <selection activeCell="D4" sqref="D4"/>
    </sheetView>
  </sheetViews>
  <sheetFormatPr defaultRowHeight="15" x14ac:dyDescent="0.25"/>
  <cols>
    <col min="1" max="1" width="32.28515625" style="13" customWidth="1"/>
    <col min="2" max="2" width="22.85546875" style="13" customWidth="1"/>
    <col min="3" max="3" width="30.140625" style="13" customWidth="1"/>
    <col min="4" max="4" width="33" style="13" customWidth="1"/>
    <col min="5" max="16384" width="9.140625" style="13"/>
  </cols>
  <sheetData>
    <row r="1" spans="1:5" ht="15.75" thickBot="1" x14ac:dyDescent="0.3">
      <c r="A1" s="1" t="s">
        <v>1</v>
      </c>
      <c r="B1" s="2" t="s">
        <v>3</v>
      </c>
      <c r="C1" s="14" t="s">
        <v>24</v>
      </c>
      <c r="D1" s="15" t="s">
        <v>4</v>
      </c>
      <c r="E1"/>
    </row>
    <row r="2" spans="1:5" ht="32.25" customHeight="1" x14ac:dyDescent="0.25">
      <c r="A2" s="26" t="s">
        <v>27</v>
      </c>
      <c r="B2" s="27">
        <f>'Interaktivní obrazovky '!F13</f>
        <v>0</v>
      </c>
      <c r="C2" s="27">
        <f>B2*0.21</f>
        <v>0</v>
      </c>
      <c r="D2" s="27">
        <f>B2+C2</f>
        <v>0</v>
      </c>
      <c r="E2"/>
    </row>
    <row r="3" spans="1:5" ht="57" customHeight="1" thickBot="1" x14ac:dyDescent="0.3">
      <c r="A3" s="28" t="s">
        <v>26</v>
      </c>
      <c r="B3" s="29">
        <f>'Notebooky a nabíjecí vozíky'!F9</f>
        <v>0</v>
      </c>
      <c r="C3" s="29">
        <f>B3*0.21</f>
        <v>0</v>
      </c>
      <c r="D3" s="29">
        <f>B3+C3</f>
        <v>0</v>
      </c>
      <c r="E3"/>
    </row>
    <row r="4" spans="1:5" ht="35.25" customHeight="1" thickBot="1" x14ac:dyDescent="0.3">
      <c r="A4" s="30" t="s">
        <v>25</v>
      </c>
      <c r="B4" s="31">
        <f>SUM(B2:B3)</f>
        <v>0</v>
      </c>
      <c r="C4" s="31">
        <f>SUM(C2:C3)</f>
        <v>0</v>
      </c>
      <c r="D4" s="32">
        <f>SUM(D2:D3)</f>
        <v>0</v>
      </c>
      <c r="E4"/>
    </row>
    <row r="5" spans="1:5" x14ac:dyDescent="0.25">
      <c r="A5"/>
      <c r="B5"/>
      <c r="C5"/>
      <c r="D5"/>
      <c r="E5"/>
    </row>
  </sheetData>
  <sheetProtection algorithmName="SHA-512" hashValue="Hmcr0yw6ZLfhohnKJIgJAge/g8LlI+lJoaMLcqKh3gb/mqsdrzFfJ4xma5s2k71wDk2BbOHG1GpH1wiMkLZxGQ==" saltValue="VIKSH644aPpbO6OJ0qhPxQ==" spinCount="100000" sheet="1" objects="1" scenarios="1"/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6D8E79-85D2-41AE-B484-2E5E800466AF}">
  <sheetPr>
    <pageSetUpPr fitToPage="1"/>
  </sheetPr>
  <dimension ref="A1:H13"/>
  <sheetViews>
    <sheetView topLeftCell="A10" zoomScale="87" zoomScaleNormal="87" workbookViewId="0">
      <selection activeCell="D18" sqref="D18"/>
    </sheetView>
  </sheetViews>
  <sheetFormatPr defaultRowHeight="15" x14ac:dyDescent="0.25"/>
  <cols>
    <col min="1" max="1" width="7" style="13" customWidth="1"/>
    <col min="2" max="2" width="32.7109375" style="13" customWidth="1"/>
    <col min="3" max="3" width="80" style="13" customWidth="1"/>
    <col min="4" max="4" width="19.140625" style="13" customWidth="1"/>
    <col min="5" max="5" width="11.5703125" style="13" customWidth="1"/>
    <col min="6" max="6" width="17.42578125" style="13" customWidth="1"/>
    <col min="7" max="7" width="19.5703125" style="13" customWidth="1"/>
    <col min="8" max="8" width="19.7109375" style="13" customWidth="1"/>
    <col min="9" max="16384" width="9.140625" style="13"/>
  </cols>
  <sheetData>
    <row r="1" spans="1:8" ht="23.25" customHeight="1" x14ac:dyDescent="0.4">
      <c r="A1" s="35" t="s">
        <v>28</v>
      </c>
      <c r="B1" s="36"/>
      <c r="C1"/>
      <c r="D1"/>
      <c r="E1"/>
      <c r="F1"/>
      <c r="G1"/>
      <c r="H1"/>
    </row>
    <row r="2" spans="1:8" ht="15.75" thickBot="1" x14ac:dyDescent="0.3">
      <c r="A2"/>
      <c r="B2"/>
      <c r="C2"/>
      <c r="D2"/>
      <c r="E2"/>
      <c r="F2"/>
      <c r="G2"/>
      <c r="H2"/>
    </row>
    <row r="3" spans="1:8" ht="30.75" thickBot="1" x14ac:dyDescent="0.3">
      <c r="A3" s="1" t="s">
        <v>0</v>
      </c>
      <c r="B3" s="2" t="s">
        <v>1</v>
      </c>
      <c r="C3" s="2" t="s">
        <v>2</v>
      </c>
      <c r="D3" s="2" t="s">
        <v>20</v>
      </c>
      <c r="E3" s="2" t="s">
        <v>19</v>
      </c>
      <c r="F3" s="2" t="s">
        <v>3</v>
      </c>
      <c r="G3" s="14" t="s">
        <v>24</v>
      </c>
      <c r="H3" s="15" t="s">
        <v>4</v>
      </c>
    </row>
    <row r="4" spans="1:8" ht="18.75" customHeight="1" thickBot="1" x14ac:dyDescent="0.3">
      <c r="A4" s="3"/>
      <c r="B4" s="4"/>
      <c r="C4" s="4" t="s">
        <v>21</v>
      </c>
      <c r="D4" s="4"/>
      <c r="E4" s="4"/>
      <c r="F4" s="4"/>
      <c r="G4" s="4"/>
      <c r="H4" s="16"/>
    </row>
    <row r="5" spans="1:8" ht="140.25" customHeight="1" x14ac:dyDescent="0.25">
      <c r="A5" s="46" t="s">
        <v>5</v>
      </c>
      <c r="B5" s="52" t="s">
        <v>6</v>
      </c>
      <c r="C5" s="54" t="s">
        <v>35</v>
      </c>
      <c r="D5" s="48">
        <v>0</v>
      </c>
      <c r="E5" s="50"/>
      <c r="F5" s="50"/>
      <c r="G5" s="50"/>
      <c r="H5" s="51"/>
    </row>
    <row r="6" spans="1:8" ht="408.75" customHeight="1" x14ac:dyDescent="0.25">
      <c r="A6" s="47"/>
      <c r="B6" s="53"/>
      <c r="C6" s="39"/>
      <c r="D6" s="49"/>
      <c r="E6" s="40">
        <v>18</v>
      </c>
      <c r="F6" s="41">
        <f>D5*E6</f>
        <v>0</v>
      </c>
      <c r="G6" s="41">
        <f>F6 * 0.21</f>
        <v>0</v>
      </c>
      <c r="H6" s="42">
        <f>F6 + G6</f>
        <v>0</v>
      </c>
    </row>
    <row r="7" spans="1:8" ht="390.75" customHeight="1" x14ac:dyDescent="0.25">
      <c r="A7" s="33" t="s">
        <v>7</v>
      </c>
      <c r="B7" s="6" t="s">
        <v>8</v>
      </c>
      <c r="C7" s="17" t="s">
        <v>34</v>
      </c>
      <c r="D7" s="24">
        <v>0</v>
      </c>
      <c r="E7" s="17">
        <v>1</v>
      </c>
      <c r="F7" s="18">
        <f>E7*D7</f>
        <v>0</v>
      </c>
      <c r="G7" s="18">
        <f t="shared" ref="G7:G12" si="0">F7 * 0.21</f>
        <v>0</v>
      </c>
      <c r="H7" s="34">
        <f t="shared" ref="H7:H12" si="1">F7 + G7</f>
        <v>0</v>
      </c>
    </row>
    <row r="8" spans="1:8" ht="237.75" customHeight="1" x14ac:dyDescent="0.25">
      <c r="A8" s="7" t="s">
        <v>9</v>
      </c>
      <c r="B8" s="8" t="s">
        <v>10</v>
      </c>
      <c r="C8" s="9" t="s">
        <v>33</v>
      </c>
      <c r="D8" s="25">
        <v>0</v>
      </c>
      <c r="E8" s="9">
        <v>18</v>
      </c>
      <c r="F8" s="19">
        <f>D8*E8</f>
        <v>0</v>
      </c>
      <c r="G8" s="19">
        <f t="shared" si="0"/>
        <v>0</v>
      </c>
      <c r="H8" s="20">
        <f t="shared" si="1"/>
        <v>0</v>
      </c>
    </row>
    <row r="9" spans="1:8" ht="209.25" customHeight="1" x14ac:dyDescent="0.25">
      <c r="A9" s="7" t="s">
        <v>11</v>
      </c>
      <c r="B9" s="8" t="s">
        <v>29</v>
      </c>
      <c r="C9" s="9" t="s">
        <v>36</v>
      </c>
      <c r="D9" s="25">
        <v>0</v>
      </c>
      <c r="E9" s="9">
        <v>18</v>
      </c>
      <c r="F9" s="19">
        <f>E9*D9</f>
        <v>0</v>
      </c>
      <c r="G9" s="19">
        <f t="shared" si="0"/>
        <v>0</v>
      </c>
      <c r="H9" s="20">
        <f t="shared" si="1"/>
        <v>0</v>
      </c>
    </row>
    <row r="10" spans="1:8" ht="148.5" customHeight="1" x14ac:dyDescent="0.25">
      <c r="A10" s="7" t="s">
        <v>12</v>
      </c>
      <c r="B10" s="8" t="s">
        <v>13</v>
      </c>
      <c r="C10" s="38" t="s">
        <v>37</v>
      </c>
      <c r="D10" s="25">
        <v>0</v>
      </c>
      <c r="E10" s="9">
        <v>1</v>
      </c>
      <c r="F10" s="19">
        <f>E10*D10</f>
        <v>0</v>
      </c>
      <c r="G10" s="19">
        <f t="shared" si="0"/>
        <v>0</v>
      </c>
      <c r="H10" s="20">
        <f t="shared" si="1"/>
        <v>0</v>
      </c>
    </row>
    <row r="11" spans="1:8" ht="292.5" customHeight="1" x14ac:dyDescent="0.25">
      <c r="A11" s="7" t="s">
        <v>14</v>
      </c>
      <c r="B11" s="8" t="s">
        <v>15</v>
      </c>
      <c r="C11" s="38" t="s">
        <v>38</v>
      </c>
      <c r="D11" s="25">
        <v>0</v>
      </c>
      <c r="E11" s="9">
        <v>18</v>
      </c>
      <c r="F11" s="19">
        <f>E11*D11</f>
        <v>0</v>
      </c>
      <c r="G11" s="19">
        <f t="shared" si="0"/>
        <v>0</v>
      </c>
      <c r="H11" s="20">
        <f t="shared" si="1"/>
        <v>0</v>
      </c>
    </row>
    <row r="12" spans="1:8" ht="160.5" customHeight="1" thickBot="1" x14ac:dyDescent="0.3">
      <c r="A12" s="55" t="s">
        <v>16</v>
      </c>
      <c r="B12" s="56" t="s">
        <v>17</v>
      </c>
      <c r="C12" s="57" t="s">
        <v>39</v>
      </c>
      <c r="D12" s="58">
        <v>0</v>
      </c>
      <c r="E12" s="59">
        <v>1</v>
      </c>
      <c r="F12" s="60">
        <f>E12*D12</f>
        <v>0</v>
      </c>
      <c r="G12" s="60">
        <f t="shared" si="0"/>
        <v>0</v>
      </c>
      <c r="H12" s="61">
        <f t="shared" si="1"/>
        <v>0</v>
      </c>
    </row>
    <row r="13" spans="1:8" ht="37.5" customHeight="1" thickBot="1" x14ac:dyDescent="0.3">
      <c r="A13" s="10"/>
      <c r="B13" s="11" t="s">
        <v>18</v>
      </c>
      <c r="C13" s="12"/>
      <c r="D13" s="12"/>
      <c r="E13" s="12"/>
      <c r="F13" s="21">
        <f>SUM(F6:F12)</f>
        <v>0</v>
      </c>
      <c r="G13" s="22">
        <f>SUM(G6:G12)</f>
        <v>0</v>
      </c>
      <c r="H13" s="23">
        <f>SUM(H6:H12)</f>
        <v>0</v>
      </c>
    </row>
  </sheetData>
  <sheetProtection algorithmName="SHA-512" hashValue="ilMj9QFnXJKb4y4t5o7KTBrb7oWTVw12rndU8unWNMzJmMSx2BDRbDwRQt2z2qvo6g5R070/MFHKc0uaIJZJbw==" saltValue="lg2fbvzpQvLMYeM7lyhA8g==" spinCount="100000" sheet="1" objects="1" scenarios="1"/>
  <protectedRanges>
    <protectedRange sqref="D5 D7:D12" name="Oblast1"/>
  </protectedRanges>
  <mergeCells count="5">
    <mergeCell ref="A1:B1"/>
    <mergeCell ref="A5:A6"/>
    <mergeCell ref="B5:B6"/>
    <mergeCell ref="C5:C6"/>
    <mergeCell ref="D5:D6"/>
  </mergeCells>
  <pageMargins left="0.25" right="0.25" top="0.75" bottom="0.75" header="0.3" footer="0.3"/>
  <pageSetup paperSize="9" scale="76" fitToHeight="0" orientation="landscape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9"/>
  <sheetViews>
    <sheetView tabSelected="1" zoomScale="85" zoomScaleNormal="85" workbookViewId="0">
      <selection activeCell="C14" sqref="C14"/>
    </sheetView>
  </sheetViews>
  <sheetFormatPr defaultRowHeight="15" x14ac:dyDescent="0.25"/>
  <cols>
    <col min="1" max="1" width="7" style="13" customWidth="1"/>
    <col min="2" max="2" width="32.7109375" style="13" customWidth="1"/>
    <col min="3" max="3" width="80" style="13" customWidth="1"/>
    <col min="4" max="4" width="16.7109375" style="13" customWidth="1"/>
    <col min="5" max="5" width="11.5703125" style="13" customWidth="1"/>
    <col min="6" max="6" width="19.28515625" style="13" customWidth="1"/>
    <col min="7" max="7" width="18.28515625" style="13" customWidth="1"/>
    <col min="8" max="8" width="19.5703125" style="13" customWidth="1"/>
    <col min="9" max="16384" width="9.140625" style="13"/>
  </cols>
  <sheetData>
    <row r="1" spans="1:8" ht="24.75" customHeight="1" x14ac:dyDescent="0.4">
      <c r="A1" s="35" t="s">
        <v>28</v>
      </c>
      <c r="B1" s="36"/>
      <c r="C1"/>
      <c r="D1"/>
    </row>
    <row r="2" spans="1:8" ht="15.75" thickBot="1" x14ac:dyDescent="0.3">
      <c r="A2"/>
      <c r="B2"/>
      <c r="C2"/>
      <c r="D2"/>
      <c r="E2"/>
      <c r="F2"/>
      <c r="G2"/>
      <c r="H2"/>
    </row>
    <row r="3" spans="1:8" ht="30.75" thickBot="1" x14ac:dyDescent="0.3">
      <c r="A3" s="1" t="s">
        <v>0</v>
      </c>
      <c r="B3" s="2" t="s">
        <v>1</v>
      </c>
      <c r="C3" s="2" t="s">
        <v>2</v>
      </c>
      <c r="D3" s="2" t="s">
        <v>20</v>
      </c>
      <c r="E3" s="2" t="s">
        <v>19</v>
      </c>
      <c r="F3" s="2" t="s">
        <v>3</v>
      </c>
      <c r="G3" s="14" t="s">
        <v>24</v>
      </c>
      <c r="H3" s="15" t="s">
        <v>4</v>
      </c>
    </row>
    <row r="4" spans="1:8" ht="15.75" thickBot="1" x14ac:dyDescent="0.3">
      <c r="A4" s="3"/>
      <c r="B4" s="4"/>
      <c r="C4" s="5" t="s">
        <v>22</v>
      </c>
      <c r="D4" s="4"/>
      <c r="E4" s="4"/>
      <c r="F4" s="4"/>
      <c r="G4" s="4"/>
      <c r="H4" s="16"/>
    </row>
    <row r="5" spans="1:8" ht="153" x14ac:dyDescent="0.25">
      <c r="A5" s="6" t="s">
        <v>5</v>
      </c>
      <c r="B5" s="6" t="s">
        <v>31</v>
      </c>
      <c r="C5" s="43" t="s">
        <v>40</v>
      </c>
      <c r="D5" s="24">
        <v>0</v>
      </c>
      <c r="E5" s="17">
        <v>8</v>
      </c>
      <c r="F5" s="18">
        <f>D5*E5</f>
        <v>0</v>
      </c>
      <c r="G5" s="18">
        <f t="shared" ref="G5:G8" si="0">F5 * 0.21</f>
        <v>0</v>
      </c>
      <c r="H5" s="18">
        <f t="shared" ref="H5:H8" si="1">F5 + G5</f>
        <v>0</v>
      </c>
    </row>
    <row r="6" spans="1:8" ht="127.5" x14ac:dyDescent="0.25">
      <c r="A6" s="7" t="s">
        <v>7</v>
      </c>
      <c r="B6" s="8" t="s">
        <v>30</v>
      </c>
      <c r="C6" s="44" t="s">
        <v>41</v>
      </c>
      <c r="D6" s="25">
        <v>0</v>
      </c>
      <c r="E6" s="9">
        <v>60</v>
      </c>
      <c r="F6" s="19">
        <f>E6*D6</f>
        <v>0</v>
      </c>
      <c r="G6" s="19">
        <f t="shared" si="0"/>
        <v>0</v>
      </c>
      <c r="H6" s="20">
        <f t="shared" si="1"/>
        <v>0</v>
      </c>
    </row>
    <row r="7" spans="1:8" ht="105" x14ac:dyDescent="0.25">
      <c r="A7" s="7" t="s">
        <v>9</v>
      </c>
      <c r="B7" s="8" t="s">
        <v>32</v>
      </c>
      <c r="C7" s="37" t="s">
        <v>42</v>
      </c>
      <c r="D7" s="25">
        <v>0</v>
      </c>
      <c r="E7" s="9">
        <v>2</v>
      </c>
      <c r="F7" s="19">
        <f>E7*D7</f>
        <v>0</v>
      </c>
      <c r="G7" s="19">
        <f t="shared" si="0"/>
        <v>0</v>
      </c>
      <c r="H7" s="20">
        <f t="shared" si="1"/>
        <v>0</v>
      </c>
    </row>
    <row r="8" spans="1:8" ht="30.75" thickBot="1" x14ac:dyDescent="0.3">
      <c r="A8" s="7" t="s">
        <v>11</v>
      </c>
      <c r="B8" s="8" t="s">
        <v>23</v>
      </c>
      <c r="C8" s="9"/>
      <c r="D8" s="45">
        <v>0</v>
      </c>
      <c r="E8" s="9">
        <v>1</v>
      </c>
      <c r="F8" s="19">
        <f>E8*D8</f>
        <v>0</v>
      </c>
      <c r="G8" s="19">
        <f t="shared" si="0"/>
        <v>0</v>
      </c>
      <c r="H8" s="20">
        <f t="shared" si="1"/>
        <v>0</v>
      </c>
    </row>
    <row r="9" spans="1:8" ht="37.5" customHeight="1" thickBot="1" x14ac:dyDescent="0.3">
      <c r="A9" s="10"/>
      <c r="B9" s="11" t="s">
        <v>18</v>
      </c>
      <c r="C9" s="12"/>
      <c r="D9" s="12"/>
      <c r="E9" s="12"/>
      <c r="F9" s="21">
        <f>SUM(F5:F8)</f>
        <v>0</v>
      </c>
      <c r="G9" s="22">
        <f>SUM(G5:G8)</f>
        <v>0</v>
      </c>
      <c r="H9" s="23">
        <f>SUM(H5:H8)</f>
        <v>0</v>
      </c>
    </row>
  </sheetData>
  <sheetProtection algorithmName="SHA-512" hashValue="fp8Nd235M3Hf7cmQWDgjBMI0eDYkR+Kqv1O1Z8Mdlf1h2kQcSf451zG3pRHJcwmr556hm+U5350a30jCcevANw==" saltValue="w3DlEPOLHE/wzscfEEp34w==" spinCount="100000" sheet="1" objects="1" scenarios="1"/>
  <protectedRanges>
    <protectedRange sqref="D5:D7 D8" name="Oblast1"/>
  </protectedRanges>
  <mergeCells count="1">
    <mergeCell ref="A1:B1"/>
  </mergeCells>
  <pageMargins left="0.25" right="0.25" top="0.75" bottom="0.75" header="0.3" footer="0.3"/>
  <pageSetup paperSize="9" scale="76" fitToHeight="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Celkem</vt:lpstr>
      <vt:lpstr>Interaktivní obrazovky </vt:lpstr>
      <vt:lpstr>Notebooky a nabíjecí vozíky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Matěj Zima</cp:lastModifiedBy>
  <cp:lastPrinted>2025-09-22T06:34:50Z</cp:lastPrinted>
  <dcterms:created xsi:type="dcterms:W3CDTF">2025-08-28T05:13:49Z</dcterms:created>
  <dcterms:modified xsi:type="dcterms:W3CDTF">2025-10-20T06:35:56Z</dcterms:modified>
</cp:coreProperties>
</file>